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93AB59F9-E988-4833-9316-0402EBE01F6C}"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<sst xmlns="http://schemas.openxmlformats.org/spreadsheetml/2006/main" count="444" uniqueCount="341">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</sst>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240</v>
      </c>
      <c r="B10" s="164"/>
      <c r="C10" s="164"/>
      <c r="D10" s="161" t="str">
        <f>VLOOKUP(A10,datos,2,0)</f>
        <v>Asistente 2</v>
      </c>
      <c r="E10" s="161"/>
      <c r="F10" s="161"/>
      <c r="G10" s="158" t="str">
        <f>VLOOKUP(A10,datos,3,0)</f>
        <v>Asistente/a de gestión de Almacenes Ferroviarios</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Formación en el manejo de carretillas elevadoras.</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20 años de experiencia profesional global.</v>
      </c>
      <c r="C19" s="193"/>
      <c r="D19" s="193"/>
      <c r="E19" s="193"/>
      <c r="F19" s="193"/>
      <c r="G19" s="193"/>
      <c r="H19" s="193"/>
      <c r="I19" s="43"/>
      <c r="J19" s="177"/>
      <c r="K19" s="177"/>
      <c r="L19" s="178"/>
    </row>
    <row r="20" spans="1:12" s="2" customFormat="1" ht="60" customHeight="1" thickBot="1" x14ac:dyDescent="0.3">
      <c r="A20" s="35" t="s">
        <v>37</v>
      </c>
      <c r="B20" s="192" t="str">
        <f>VLOOKUP(A10,datos,7,0)</f>
        <v>Al menos 8 años de experiencia global en el sector de la Ingeniería/ Consultoría del Transporte y/o Tecnologías de la Información.</v>
      </c>
      <c r="C20" s="193"/>
      <c r="D20" s="193"/>
      <c r="E20" s="193"/>
      <c r="F20" s="193"/>
      <c r="G20" s="193"/>
      <c r="H20" s="193"/>
      <c r="I20" s="43"/>
      <c r="J20" s="177"/>
      <c r="K20" s="177"/>
      <c r="L20" s="178"/>
    </row>
    <row r="21" spans="1:12" s="2" customFormat="1" ht="60" customHeight="1" thickBot="1" x14ac:dyDescent="0.3">
      <c r="A21" s="35" t="s">
        <v>38</v>
      </c>
      <c r="B21" s="192" t="str">
        <f>VLOOKUP(A10,datos,8,0)</f>
        <v>Al menos 4 años de experiencia en obra civil o ferroviaria.</v>
      </c>
      <c r="C21" s="192"/>
      <c r="D21" s="192"/>
      <c r="E21" s="192"/>
      <c r="F21" s="192"/>
      <c r="G21" s="192"/>
      <c r="H21" s="192"/>
      <c r="I21" s="43"/>
      <c r="J21" s="177"/>
      <c r="K21" s="177"/>
      <c r="L21" s="178"/>
    </row>
    <row r="22" spans="1:12" s="2" customFormat="1" ht="60" customHeight="1" thickBot="1" x14ac:dyDescent="0.3">
      <c r="A22" s="35" t="s">
        <v>39</v>
      </c>
      <c r="B22" s="192" t="str">
        <f>VLOOKUP(A10,datos,9,0)</f>
        <v>Al menos 4 años en la gestión de almacenes ferroviarios.</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tr">
        <f>VLOOKUP(A10,datos,10,0)</f>
        <v>CURSO BÁSICO SAP. MÓDULO GESTIÓN DE ALMACENES.</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7EaQNPP5hVm7GJIy51hycOrNMaxltFjXR5UEDP+b3uS1TVPb4zfVNmXYrt/X7nhZuqiUl4K4ikgoa03HEo9Q8A==" saltValue="xzYyLk3ajvdkRjy7G+glPQ=="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2025-01-14T10:56:19Z</dcterms:modified>
</cp:coreProperties>
</file>